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Uffici\ragioneria\ROSALBA 1\bilancioprevisioneITIS2024\"/>
    </mc:Choice>
  </mc:AlternateContent>
  <bookViews>
    <workbookView xWindow="-120" yWindow="-120" windowWidth="29040" windowHeight="15840"/>
  </bookViews>
  <sheets>
    <sheet name="Foglio1" sheetId="1" r:id="rId1"/>
    <sheet name="Foglio2" sheetId="2" r:id="rId2"/>
  </sheets>
  <definedNames>
    <definedName name="_xlnm.Print_Area" localSheetId="0">Foglio1!$A:$B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25" i="1"/>
  <c r="B27" i="1" s="1"/>
  <c r="B23" i="1"/>
  <c r="B6" i="1"/>
  <c r="B8" i="1"/>
  <c r="B21" i="1" l="1"/>
  <c r="B17" i="1"/>
  <c r="B24" i="1" l="1"/>
  <c r="B13" i="1" l="1"/>
</calcChain>
</file>

<file path=xl/comments1.xml><?xml version="1.0" encoding="utf-8"?>
<comments xmlns="http://schemas.openxmlformats.org/spreadsheetml/2006/main">
  <authors>
    <author>Rosalba Favata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vedi dettaglio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Rosalba Favata:</t>
        </r>
        <r>
          <rPr>
            <sz val="9"/>
            <color indexed="81"/>
            <rFont val="Tahoma"/>
            <family val="2"/>
          </rPr>
          <t xml:space="preserve">
tutti i lavori ed acquisti previsti nel 2023
</t>
        </r>
      </text>
    </comment>
  </commentList>
</comments>
</file>

<file path=xl/sharedStrings.xml><?xml version="1.0" encoding="utf-8"?>
<sst xmlns="http://schemas.openxmlformats.org/spreadsheetml/2006/main" count="22" uniqueCount="22">
  <si>
    <t>PREVISIONE DI TESORERIA</t>
  </si>
  <si>
    <t>Altri incassi e proventi</t>
  </si>
  <si>
    <t>Pagamento acquisti materie prime e merci</t>
  </si>
  <si>
    <t>Pagamento servizi</t>
  </si>
  <si>
    <t>Pagamento godimento beni di terzi</t>
  </si>
  <si>
    <t>Pagamento personale</t>
  </si>
  <si>
    <t>proventi e oneri finanziari</t>
  </si>
  <si>
    <t>Oneri diversi di gestione e imposte</t>
  </si>
  <si>
    <t>FLUSSO FINANZIARIO DA ATTIVITA' OPERATIVA</t>
  </si>
  <si>
    <t>Entrate da attività di investimento</t>
  </si>
  <si>
    <t>Uscite da attività di investimento</t>
  </si>
  <si>
    <t>FLUSSO FINANZIARIO DA ATTIVITA' DI INVESTIMENTO</t>
  </si>
  <si>
    <t>Entrate da attività di finanziamento</t>
  </si>
  <si>
    <t>Uscite da attività di finanziamento</t>
  </si>
  <si>
    <t>FLUSSO FINANZIARIO DA ATTIVITA' DI FINANZIAMENTO</t>
  </si>
  <si>
    <t>Riepilogo Entrate</t>
  </si>
  <si>
    <t>Riepilogo Uscite</t>
  </si>
  <si>
    <t>Incremento (Decremento) disponibilità liquide</t>
  </si>
  <si>
    <t>Incassi da clienti</t>
  </si>
  <si>
    <t>DISPONIBILITA' LIQUIDE INIZIALI 1/1/2024</t>
  </si>
  <si>
    <t>I° semestre 2024</t>
  </si>
  <si>
    <t>DISPONIBILITA' LIQUIDE FINALI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</si>
</sst>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5" xfId="0" applyFont="1" applyFill="1" applyBorder="1"/>
    <xf numFmtId="164" fontId="0" fillId="0" borderId="0" xfId="1" applyFont="1"/>
    <xf numFmtId="164" fontId="1" fillId="0" borderId="2" xfId="1" applyFont="1" applyBorder="1" applyAlignment="1">
      <alignment horizontal="center"/>
    </xf>
    <xf numFmtId="164" fontId="0" fillId="0" borderId="4" xfId="1" applyFont="1" applyBorder="1"/>
    <xf numFmtId="164" fontId="0" fillId="2" borderId="4" xfId="1" applyFont="1" applyFill="1" applyBorder="1"/>
    <xf numFmtId="164" fontId="1" fillId="2" borderId="6" xfId="1" applyFont="1" applyFill="1" applyBorder="1"/>
    <xf numFmtId="0" fontId="1" fillId="2" borderId="0" xfId="0" applyFont="1" applyFill="1"/>
    <xf numFmtId="164" fontId="1" fillId="2" borderId="4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workbookViewId="0">
      <selection activeCell="H27" sqref="H27"/>
    </sheetView>
  </sheetViews>
  <sheetFormatPr defaultRowHeight="15" x14ac:dyDescent="0.25"/>
  <cols>
    <col min="1" max="1" width="52" customWidth="1"/>
    <col min="2" max="2" width="19" style="5" customWidth="1"/>
    <col min="3" max="3" width="14.140625" customWidth="1"/>
  </cols>
  <sheetData>
    <row r="1" spans="1:2" x14ac:dyDescent="0.25">
      <c r="A1" s="2" t="s">
        <v>0</v>
      </c>
      <c r="B1" s="6" t="s">
        <v>20</v>
      </c>
    </row>
    <row r="2" spans="1:2" x14ac:dyDescent="0.25">
      <c r="B2" s="7"/>
    </row>
    <row r="3" spans="1:2" x14ac:dyDescent="0.25">
      <c r="A3" s="10" t="s">
        <v>19</v>
      </c>
      <c r="B3" s="11">
        <v>2735740.04</v>
      </c>
    </row>
    <row r="4" spans="1:2" x14ac:dyDescent="0.25">
      <c r="B4" s="7"/>
    </row>
    <row r="5" spans="1:2" x14ac:dyDescent="0.25">
      <c r="A5" s="1" t="s">
        <v>18</v>
      </c>
      <c r="B5" s="7">
        <v>6431998.6799999997</v>
      </c>
    </row>
    <row r="6" spans="1:2" x14ac:dyDescent="0.25">
      <c r="A6" t="s">
        <v>1</v>
      </c>
      <c r="B6" s="7">
        <f>6502631.26-939000</f>
        <v>5563631.2599999998</v>
      </c>
    </row>
    <row r="7" spans="1:2" x14ac:dyDescent="0.25">
      <c r="A7" t="s">
        <v>2</v>
      </c>
      <c r="B7" s="7">
        <v>-110952.67</v>
      </c>
    </row>
    <row r="8" spans="1:2" x14ac:dyDescent="0.25">
      <c r="A8" t="s">
        <v>3</v>
      </c>
      <c r="B8" s="7">
        <f>-2819498.67-5776932.5</f>
        <v>-8596431.1699999999</v>
      </c>
    </row>
    <row r="9" spans="1:2" x14ac:dyDescent="0.25">
      <c r="A9" t="s">
        <v>4</v>
      </c>
      <c r="B9" s="7">
        <v>-6600</v>
      </c>
    </row>
    <row r="10" spans="1:2" x14ac:dyDescent="0.25">
      <c r="A10" t="s">
        <v>5</v>
      </c>
      <c r="B10" s="7">
        <v>-1458729.23</v>
      </c>
    </row>
    <row r="11" spans="1:2" x14ac:dyDescent="0.25">
      <c r="A11" t="s">
        <v>6</v>
      </c>
      <c r="B11" s="7">
        <v>40000</v>
      </c>
    </row>
    <row r="12" spans="1:2" x14ac:dyDescent="0.25">
      <c r="A12" t="s">
        <v>7</v>
      </c>
      <c r="B12" s="7">
        <v>-208798</v>
      </c>
    </row>
    <row r="13" spans="1:2" x14ac:dyDescent="0.25">
      <c r="A13" s="3" t="s">
        <v>8</v>
      </c>
      <c r="B13" s="8">
        <f>SUM(B5:B12)</f>
        <v>1654118.8699999996</v>
      </c>
    </row>
    <row r="14" spans="1:2" x14ac:dyDescent="0.25">
      <c r="B14" s="7"/>
    </row>
    <row r="15" spans="1:2" x14ac:dyDescent="0.25">
      <c r="A15" t="s">
        <v>9</v>
      </c>
      <c r="B15" s="7">
        <v>939000</v>
      </c>
    </row>
    <row r="16" spans="1:2" x14ac:dyDescent="0.25">
      <c r="A16" t="s">
        <v>10</v>
      </c>
      <c r="B16" s="7">
        <v>-2844447.45</v>
      </c>
    </row>
    <row r="17" spans="1:2" x14ac:dyDescent="0.25">
      <c r="A17" s="3" t="s">
        <v>11</v>
      </c>
      <c r="B17" s="8">
        <f>SUM(B15:B16)</f>
        <v>-1905447.4500000002</v>
      </c>
    </row>
    <row r="18" spans="1:2" x14ac:dyDescent="0.25">
      <c r="B18" s="7"/>
    </row>
    <row r="19" spans="1:2" x14ac:dyDescent="0.25">
      <c r="A19" t="s">
        <v>12</v>
      </c>
      <c r="B19" s="7"/>
    </row>
    <row r="20" spans="1:2" x14ac:dyDescent="0.25">
      <c r="A20" t="s">
        <v>13</v>
      </c>
      <c r="B20" s="7"/>
    </row>
    <row r="21" spans="1:2" x14ac:dyDescent="0.25">
      <c r="A21" s="3" t="s">
        <v>14</v>
      </c>
      <c r="B21" s="8">
        <f>SUM(B19:B20)</f>
        <v>0</v>
      </c>
    </row>
    <row r="22" spans="1:2" x14ac:dyDescent="0.25">
      <c r="B22" s="7"/>
    </row>
    <row r="23" spans="1:2" x14ac:dyDescent="0.25">
      <c r="A23" t="s">
        <v>15</v>
      </c>
      <c r="B23" s="7">
        <f>B5+B6+B11+B15</f>
        <v>12974629.939999999</v>
      </c>
    </row>
    <row r="24" spans="1:2" x14ac:dyDescent="0.25">
      <c r="A24" t="s">
        <v>16</v>
      </c>
      <c r="B24" s="7">
        <f>B7+B8+B9+B10+B12+B16</f>
        <v>-13225958.52</v>
      </c>
    </row>
    <row r="25" spans="1:2" x14ac:dyDescent="0.25">
      <c r="A25" t="s">
        <v>17</v>
      </c>
      <c r="B25" s="7">
        <f>((SUM(B23:B24)))</f>
        <v>-251328.58000000007</v>
      </c>
    </row>
    <row r="26" spans="1:2" x14ac:dyDescent="0.25">
      <c r="B26" s="7"/>
    </row>
    <row r="27" spans="1:2" x14ac:dyDescent="0.25">
      <c r="A27" s="4" t="s">
        <v>21</v>
      </c>
      <c r="B27" s="9">
        <f>B3+B25</f>
        <v>2484411.46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&amp;RALLEGATO "D"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cols>
    <col min="1" max="1" width="16.42578125" customWidth="1"/>
  </cols>
  <sheetData>
    <row r="1" spans="1:1" x14ac:dyDescent="0.25">
      <c r="A1">
        <f>93500+156432.59+259540.95+24560.86+8352.04+160000+15000+30000+135000+65000+110000+20480.28+200000+24400+15000+20000+630000+105000+20000+15000+50000+19733.5+10000+400000+32447.23+225000</f>
        <v>2844447.4499999997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giulia ventin</cp:lastModifiedBy>
  <cp:lastPrinted>2023-12-21T08:55:51Z</cp:lastPrinted>
  <dcterms:created xsi:type="dcterms:W3CDTF">2021-12-16T10:24:04Z</dcterms:created>
  <dcterms:modified xsi:type="dcterms:W3CDTF">2023-12-21T08:55:53Z</dcterms:modified>
</cp:coreProperties>
</file>