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K:\ROSALBA 1\bilancioprevisioneITIS2023\"/>
    </mc:Choice>
  </mc:AlternateContent>
  <xr:revisionPtr revIDLastSave="0" documentId="13_ncr:1_{869D3BC3-0B21-423F-90D8-0039CB1C8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.E. SCHEMA REG.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G11" i="2"/>
  <c r="J24" i="2"/>
  <c r="J33" i="2" s="1"/>
  <c r="J34" i="2" s="1"/>
  <c r="J55" i="2" s="1"/>
  <c r="H24" i="2"/>
  <c r="H18" i="2"/>
  <c r="J44" i="2"/>
  <c r="J13" i="2"/>
  <c r="H44" i="2"/>
  <c r="H13" i="2"/>
  <c r="E11" i="2"/>
  <c r="F44" i="2"/>
  <c r="F13" i="2"/>
  <c r="F24" i="2"/>
  <c r="F18" i="2"/>
  <c r="H33" i="2" l="1"/>
  <c r="H34" i="2" s="1"/>
  <c r="H55" i="2" s="1"/>
  <c r="F33" i="2"/>
  <c r="F34" i="2" s="1"/>
  <c r="F55" i="2" s="1"/>
</calcChain>
</file>

<file path=xl/sharedStrings.xml><?xml version="1.0" encoding="utf-8"?>
<sst xmlns="http://schemas.openxmlformats.org/spreadsheetml/2006/main" count="100" uniqueCount="82">
  <si>
    <t>a)</t>
  </si>
  <si>
    <t>A)</t>
  </si>
  <si>
    <t>1)</t>
  </si>
  <si>
    <t>4)</t>
  </si>
  <si>
    <t>5)</t>
  </si>
  <si>
    <t>2)</t>
  </si>
  <si>
    <t>b)</t>
  </si>
  <si>
    <t>c)</t>
  </si>
  <si>
    <t>C)</t>
  </si>
  <si>
    <t>D)</t>
  </si>
  <si>
    <t>7)</t>
  </si>
  <si>
    <t>9)</t>
  </si>
  <si>
    <t>Totale (A)</t>
  </si>
  <si>
    <t>Totale (B)</t>
  </si>
  <si>
    <t>DIFFERENZA TRA VALORE E COSTI DELLA PRODUZIONE (A-B)</t>
  </si>
  <si>
    <t>Totale (15+16-17+/-17bis)</t>
  </si>
  <si>
    <t>Totale delle rettifiche (18-19)</t>
  </si>
  <si>
    <t>RISULTATO PRIMA DELLE IMPOSTE (A+B+C+D)</t>
  </si>
  <si>
    <t>20) Imposte sul reddito dell’esercizio, correnti, differite e anticipate</t>
  </si>
  <si>
    <t>21) AVANZO (DISAVANZO) DELL’ESERCIZIO</t>
  </si>
  <si>
    <t>VALORE DELLA PRODUZIONE</t>
  </si>
  <si>
    <t>Ricavi delle vendite e delle prestazioni</t>
  </si>
  <si>
    <t>Variazioni dei lavori in corso su ordinazione</t>
  </si>
  <si>
    <t>Incrementi di immobilizzazioni per lavori interni</t>
  </si>
  <si>
    <t>Proventi non finanziari da utilizzo Riserva A.II.2)</t>
  </si>
  <si>
    <t>COSTI DELLA PRODUZIONE</t>
  </si>
  <si>
    <t>Per materie prime, sussidiarie, di consumo e di merci</t>
  </si>
  <si>
    <r>
      <t>8)</t>
    </r>
    <r>
      <rPr>
        <sz val="7"/>
        <rFont val="Times New Roman"/>
        <family val="1"/>
      </rPr>
      <t/>
    </r>
  </si>
  <si>
    <t>Per servizi</t>
  </si>
  <si>
    <t>Per godimento di beni di terzi</t>
  </si>
  <si>
    <t>Per il personale</t>
  </si>
  <si>
    <t>d)</t>
  </si>
  <si>
    <t>e)</t>
  </si>
  <si>
    <t>Oneri sociali</t>
  </si>
  <si>
    <t>Trattamento di fine rapporto</t>
  </si>
  <si>
    <t>Trattamento di quiescenza e simili</t>
  </si>
  <si>
    <t>Altri costi</t>
  </si>
  <si>
    <t>11)</t>
  </si>
  <si>
    <t>12)</t>
  </si>
  <si>
    <t>13)</t>
  </si>
  <si>
    <t>14)</t>
  </si>
  <si>
    <t>15)</t>
  </si>
  <si>
    <t>Ammortamenti e svalutazioni</t>
  </si>
  <si>
    <t>Ammortamento delle immobilizzazioni immateriali</t>
  </si>
  <si>
    <t>Ammortamento delle immobilizzazioni materiali</t>
  </si>
  <si>
    <t>Altre svalutazioni delle immobilizzazioni</t>
  </si>
  <si>
    <t>Svalutazione dei crediti compresi nell’attivo circolante e delle disponibilità liquide</t>
  </si>
  <si>
    <t>Variazioni delle rimanenze di materie prime, sussidiarie, di consumo e merci</t>
  </si>
  <si>
    <t>Accantonamenti per rischi</t>
  </si>
  <si>
    <t>Altri accantonamenti</t>
  </si>
  <si>
    <t>Oneri diversi di gestione</t>
  </si>
  <si>
    <t>Altri proventi finanziari</t>
  </si>
  <si>
    <r>
      <t>10)</t>
    </r>
    <r>
      <rPr>
        <sz val="7"/>
        <rFont val="Times New Roman"/>
        <family val="1"/>
      </rPr>
      <t/>
    </r>
  </si>
  <si>
    <t>PROVENTI E ONERI FINANZIARI</t>
  </si>
  <si>
    <r>
      <t>16)</t>
    </r>
    <r>
      <rPr>
        <sz val="7"/>
        <rFont val="Times New Roman"/>
        <family val="1"/>
      </rPr>
      <t/>
    </r>
  </si>
  <si>
    <t>Da titoli iscritti nelle immobilizzazioni che non costituiscono partecipazioni</t>
  </si>
  <si>
    <t>Da titoli iscritti nell’attivo circolante che non costituiscono partecipazioni</t>
  </si>
  <si>
    <t>17)</t>
  </si>
  <si>
    <t xml:space="preserve">17) Bis. </t>
  </si>
  <si>
    <t>17)  Utile e perdite su cambi</t>
  </si>
  <si>
    <t>RETTIFICHE DI VALORE DI ATTIVITÀ E PASSIVITÀ FINANZIARIE</t>
  </si>
  <si>
    <t xml:space="preserve"> Rivalutazioni</t>
  </si>
  <si>
    <t xml:space="preserve">18) </t>
  </si>
  <si>
    <t>Di partecipazioni</t>
  </si>
  <si>
    <t>Di immobilizzazioni finanziarie che non costituiscono partecipazioni</t>
  </si>
  <si>
    <t>Di titoli iscritti all’attivo circolante che non costituiscono partecipazioni</t>
  </si>
  <si>
    <t xml:space="preserve">19) </t>
  </si>
  <si>
    <t xml:space="preserve">Svalutazioni </t>
  </si>
  <si>
    <t>Di titoli iscritti nell’attivo circolante che non costituiscono partecipazioni</t>
  </si>
  <si>
    <t>Altri ricavi e proventi</t>
  </si>
  <si>
    <t>Proventi da partecipazioni</t>
  </si>
  <si>
    <t>Da crediti iscritti nelle immobilizzazioni</t>
  </si>
  <si>
    <t>Proventi diversi dai precedenti</t>
  </si>
  <si>
    <t>Interessi e altri oneri finanziari</t>
  </si>
  <si>
    <t xml:space="preserve"> Variazioni delle rimanenze di prodotti in corso di lavorazione, semilavorati e finiti</t>
  </si>
  <si>
    <t>3) </t>
  </si>
  <si>
    <t>6)      </t>
  </si>
  <si>
    <t xml:space="preserve"> Salari e stipendi</t>
  </si>
  <si>
    <t>AZIENDA PUBBLICA DI SERVIZI ALLA PERSONA ITIS</t>
  </si>
  <si>
    <r>
      <t>B)</t>
    </r>
    <r>
      <rPr>
        <b/>
        <sz val="8"/>
        <color rgb="FF002060"/>
        <rFont val="Verdana"/>
        <family val="2"/>
      </rPr>
      <t>           </t>
    </r>
  </si>
  <si>
    <t>Contributi in conto esercizio</t>
  </si>
  <si>
    <t>CONTO ECONOMICO PLURIENNALE DI PREVISIONE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</si>
</sst>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206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4" fontId="6" fillId="0" borderId="0" xfId="1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justify" vertical="center"/>
    </xf>
    <xf numFmtId="164" fontId="6" fillId="0" borderId="1" xfId="1" applyNumberFormat="1" applyFont="1" applyBorder="1" applyAlignment="1">
      <alignment horizontal="justify" vertical="center"/>
    </xf>
    <xf numFmtId="164" fontId="6" fillId="0" borderId="0" xfId="1" applyNumberFormat="1" applyFont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justify" vertical="center" wrapText="1"/>
    </xf>
    <xf numFmtId="164" fontId="3" fillId="0" borderId="0" xfId="1" applyNumberFormat="1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5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justify" vertical="center"/>
    </xf>
    <xf numFmtId="164" fontId="6" fillId="0" borderId="3" xfId="1" applyNumberFormat="1" applyFont="1" applyBorder="1" applyAlignment="1">
      <alignment horizontal="justify" vertical="center"/>
    </xf>
    <xf numFmtId="164" fontId="6" fillId="0" borderId="2" xfId="1" applyNumberFormat="1" applyFont="1" applyBorder="1" applyAlignment="1">
      <alignment horizontal="justify" vertical="center" wrapText="1"/>
    </xf>
    <xf numFmtId="164" fontId="6" fillId="0" borderId="3" xfId="1" applyNumberFormat="1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workbookViewId="0">
      <selection activeCell="M16" sqref="M16"/>
    </sheetView>
  </sheetViews>
  <sheetFormatPr defaultRowHeight="10.5" x14ac:dyDescent="0.15"/>
  <cols>
    <col min="1" max="1" width="3.140625" style="1" customWidth="1"/>
    <col min="2" max="2" width="3.42578125" style="1" customWidth="1"/>
    <col min="3" max="3" width="2.5703125" style="1" customWidth="1"/>
    <col min="4" max="4" width="59" style="2" customWidth="1"/>
    <col min="5" max="5" width="14.85546875" style="1" customWidth="1"/>
    <col min="6" max="7" width="15.140625" style="22" customWidth="1"/>
    <col min="8" max="10" width="16" style="22" customWidth="1"/>
    <col min="11" max="16384" width="9.140625" style="1"/>
  </cols>
  <sheetData>
    <row r="1" spans="1:10" ht="15" customHeight="1" x14ac:dyDescent="0.15">
      <c r="A1" s="24" t="s">
        <v>78</v>
      </c>
      <c r="B1" s="24"/>
      <c r="C1" s="24"/>
      <c r="D1" s="24"/>
      <c r="E1" s="24"/>
      <c r="F1" s="24"/>
      <c r="G1" s="23"/>
      <c r="H1" s="1"/>
      <c r="I1" s="1"/>
      <c r="J1" s="1"/>
    </row>
    <row r="3" spans="1:10" ht="15" customHeight="1" x14ac:dyDescent="0.15">
      <c r="A3" s="24" t="s">
        <v>81</v>
      </c>
      <c r="B3" s="24"/>
      <c r="C3" s="24"/>
      <c r="D3" s="24"/>
      <c r="E3" s="24"/>
      <c r="F3" s="24"/>
      <c r="G3" s="23"/>
      <c r="H3" s="1"/>
      <c r="I3" s="1"/>
      <c r="J3" s="1"/>
    </row>
    <row r="4" spans="1:10" ht="9.75" customHeight="1" x14ac:dyDescent="0.15">
      <c r="E4" s="30">
        <v>2023</v>
      </c>
      <c r="F4" s="31"/>
      <c r="G4" s="30">
        <v>2024</v>
      </c>
      <c r="H4" s="31"/>
      <c r="I4" s="30">
        <v>2025</v>
      </c>
      <c r="J4" s="31"/>
    </row>
    <row r="5" spans="1:10" x14ac:dyDescent="0.15">
      <c r="A5" s="3" t="s">
        <v>1</v>
      </c>
      <c r="D5" s="4" t="s">
        <v>20</v>
      </c>
      <c r="E5" s="5"/>
      <c r="F5" s="25"/>
      <c r="G5" s="17"/>
      <c r="H5" s="25"/>
      <c r="I5" s="17"/>
      <c r="J5" s="17"/>
    </row>
    <row r="6" spans="1:10" x14ac:dyDescent="0.15">
      <c r="B6" s="1" t="s">
        <v>2</v>
      </c>
      <c r="D6" s="6" t="s">
        <v>21</v>
      </c>
      <c r="E6" s="7"/>
      <c r="F6" s="26">
        <v>9874982</v>
      </c>
      <c r="G6" s="18"/>
      <c r="H6" s="26">
        <v>11444387</v>
      </c>
      <c r="I6" s="18"/>
      <c r="J6" s="18">
        <v>11264852</v>
      </c>
    </row>
    <row r="7" spans="1:10" ht="21" x14ac:dyDescent="0.15">
      <c r="B7" s="8" t="s">
        <v>5</v>
      </c>
      <c r="C7" s="8"/>
      <c r="D7" s="6" t="s">
        <v>74</v>
      </c>
      <c r="E7" s="7"/>
      <c r="F7" s="26"/>
      <c r="G7" s="18"/>
      <c r="H7" s="26"/>
      <c r="I7" s="18"/>
      <c r="J7" s="18"/>
    </row>
    <row r="8" spans="1:10" x14ac:dyDescent="0.15">
      <c r="B8" s="8" t="s">
        <v>75</v>
      </c>
      <c r="C8" s="8"/>
      <c r="D8" s="6" t="s">
        <v>22</v>
      </c>
      <c r="E8" s="7"/>
      <c r="F8" s="26"/>
      <c r="G8" s="18"/>
      <c r="H8" s="26"/>
      <c r="I8" s="18"/>
      <c r="J8" s="18"/>
    </row>
    <row r="9" spans="1:10" x14ac:dyDescent="0.15">
      <c r="B9" s="8" t="s">
        <v>3</v>
      </c>
      <c r="C9" s="8"/>
      <c r="D9" s="6" t="s">
        <v>23</v>
      </c>
      <c r="E9" s="7"/>
      <c r="F9" s="26"/>
      <c r="G9" s="18"/>
      <c r="H9" s="26"/>
      <c r="I9" s="18"/>
      <c r="J9" s="18"/>
    </row>
    <row r="10" spans="1:10" x14ac:dyDescent="0.15">
      <c r="B10" s="9" t="s">
        <v>4</v>
      </c>
      <c r="C10" s="9"/>
      <c r="D10" s="10" t="s">
        <v>69</v>
      </c>
      <c r="E10" s="7"/>
      <c r="F10" s="26">
        <v>9743666</v>
      </c>
      <c r="G10" s="18"/>
      <c r="H10" s="26">
        <v>8545186</v>
      </c>
      <c r="I10" s="18"/>
      <c r="J10" s="18">
        <v>8820918</v>
      </c>
    </row>
    <row r="11" spans="1:10" ht="15" customHeight="1" x14ac:dyDescent="0.15">
      <c r="B11" s="9"/>
      <c r="C11" s="9" t="s">
        <v>0</v>
      </c>
      <c r="D11" s="10" t="s">
        <v>80</v>
      </c>
      <c r="E11" s="20">
        <f>2646800+1588080+26000</f>
        <v>4260880</v>
      </c>
      <c r="F11" s="26"/>
      <c r="G11" s="18">
        <f>2986560+1791936+35000</f>
        <v>4813496</v>
      </c>
      <c r="H11" s="26"/>
      <c r="I11" s="18">
        <f>2978400+1787040+35000</f>
        <v>4800440</v>
      </c>
      <c r="J11" s="18"/>
    </row>
    <row r="12" spans="1:10" x14ac:dyDescent="0.15">
      <c r="C12" s="8" t="s">
        <v>6</v>
      </c>
      <c r="D12" s="6" t="s">
        <v>24</v>
      </c>
      <c r="E12" s="20"/>
      <c r="F12" s="27"/>
      <c r="G12" s="19"/>
      <c r="H12" s="27"/>
      <c r="I12" s="19"/>
      <c r="J12" s="19"/>
    </row>
    <row r="13" spans="1:10" x14ac:dyDescent="0.15">
      <c r="B13" s="11" t="s">
        <v>12</v>
      </c>
      <c r="C13" s="11"/>
      <c r="D13" s="12"/>
      <c r="E13" s="20"/>
      <c r="F13" s="26">
        <f>SUM(F6:F12)</f>
        <v>19618648</v>
      </c>
      <c r="G13" s="18"/>
      <c r="H13" s="26">
        <f>SUM(H6:H10)</f>
        <v>19989573</v>
      </c>
      <c r="I13" s="18"/>
      <c r="J13" s="18">
        <f>SUM(J6:J10)</f>
        <v>20085770</v>
      </c>
    </row>
    <row r="14" spans="1:10" s="3" customFormat="1" x14ac:dyDescent="0.15">
      <c r="A14" s="3" t="s">
        <v>79</v>
      </c>
      <c r="D14" s="3" t="s">
        <v>25</v>
      </c>
      <c r="E14" s="20"/>
      <c r="F14" s="26"/>
      <c r="G14" s="18"/>
      <c r="H14" s="26"/>
      <c r="I14" s="18"/>
      <c r="J14" s="18"/>
    </row>
    <row r="15" spans="1:10" ht="12.75" customHeight="1" x14ac:dyDescent="0.15">
      <c r="B15" s="9" t="s">
        <v>76</v>
      </c>
      <c r="C15" s="9"/>
      <c r="D15" s="10" t="s">
        <v>26</v>
      </c>
      <c r="E15" s="20"/>
      <c r="F15" s="26">
        <v>260728</v>
      </c>
      <c r="G15" s="18"/>
      <c r="H15" s="26">
        <v>218914</v>
      </c>
      <c r="I15" s="18"/>
      <c r="J15" s="18">
        <v>215555</v>
      </c>
    </row>
    <row r="16" spans="1:10" x14ac:dyDescent="0.15">
      <c r="B16" s="8" t="s">
        <v>10</v>
      </c>
      <c r="C16" s="8"/>
      <c r="D16" s="6" t="s">
        <v>28</v>
      </c>
      <c r="E16" s="20"/>
      <c r="F16" s="26">
        <v>16546779</v>
      </c>
      <c r="G16" s="18"/>
      <c r="H16" s="26">
        <v>16951545</v>
      </c>
      <c r="I16" s="18"/>
      <c r="J16" s="18">
        <v>17051101</v>
      </c>
    </row>
    <row r="17" spans="2:10" x14ac:dyDescent="0.15">
      <c r="B17" s="8" t="s">
        <v>27</v>
      </c>
      <c r="C17" s="8"/>
      <c r="D17" s="6" t="s">
        <v>29</v>
      </c>
      <c r="E17" s="20"/>
      <c r="F17" s="26">
        <v>10402</v>
      </c>
      <c r="G17" s="18"/>
      <c r="H17" s="26">
        <v>10500</v>
      </c>
      <c r="I17" s="18"/>
      <c r="J17" s="18">
        <v>10500</v>
      </c>
    </row>
    <row r="18" spans="2:10" x14ac:dyDescent="0.15">
      <c r="B18" s="8" t="s">
        <v>11</v>
      </c>
      <c r="C18" s="8"/>
      <c r="D18" s="6" t="s">
        <v>30</v>
      </c>
      <c r="E18" s="20"/>
      <c r="F18" s="28">
        <f>SUM(E19:E23)</f>
        <v>2218780</v>
      </c>
      <c r="G18" s="20"/>
      <c r="H18" s="28">
        <f>SUM(G19:G20)</f>
        <v>2218780</v>
      </c>
      <c r="I18" s="20"/>
      <c r="J18" s="20">
        <v>2218780</v>
      </c>
    </row>
    <row r="19" spans="2:10" x14ac:dyDescent="0.15">
      <c r="C19" s="1" t="s">
        <v>0</v>
      </c>
      <c r="D19" s="8" t="s">
        <v>77</v>
      </c>
      <c r="E19" s="20">
        <v>1744578</v>
      </c>
      <c r="F19" s="28"/>
      <c r="G19" s="20">
        <v>1744578</v>
      </c>
      <c r="H19" s="28"/>
      <c r="I19" s="20">
        <v>1744578</v>
      </c>
      <c r="J19" s="20"/>
    </row>
    <row r="20" spans="2:10" x14ac:dyDescent="0.15">
      <c r="B20" s="8"/>
      <c r="C20" s="8" t="s">
        <v>6</v>
      </c>
      <c r="D20" s="6" t="s">
        <v>33</v>
      </c>
      <c r="E20" s="20">
        <v>474202</v>
      </c>
      <c r="F20" s="28"/>
      <c r="G20" s="20">
        <v>474202</v>
      </c>
      <c r="H20" s="28"/>
      <c r="I20" s="20">
        <v>474202</v>
      </c>
      <c r="J20" s="20"/>
    </row>
    <row r="21" spans="2:10" x14ac:dyDescent="0.15">
      <c r="B21" s="8"/>
      <c r="C21" s="8" t="s">
        <v>7</v>
      </c>
      <c r="D21" s="6" t="s">
        <v>34</v>
      </c>
      <c r="E21" s="20"/>
      <c r="F21" s="28"/>
      <c r="G21" s="20"/>
      <c r="H21" s="28"/>
      <c r="I21" s="20"/>
      <c r="J21" s="20"/>
    </row>
    <row r="22" spans="2:10" x14ac:dyDescent="0.15">
      <c r="C22" s="8" t="s">
        <v>31</v>
      </c>
      <c r="D22" s="8" t="s">
        <v>35</v>
      </c>
      <c r="E22" s="20"/>
      <c r="F22" s="28"/>
      <c r="G22" s="20"/>
      <c r="H22" s="28"/>
      <c r="I22" s="20"/>
      <c r="J22" s="20"/>
    </row>
    <row r="23" spans="2:10" x14ac:dyDescent="0.15">
      <c r="C23" s="8" t="s">
        <v>32</v>
      </c>
      <c r="D23" s="8" t="s">
        <v>36</v>
      </c>
      <c r="E23" s="20"/>
      <c r="F23" s="28"/>
      <c r="G23" s="20"/>
      <c r="H23" s="28"/>
      <c r="I23" s="20"/>
      <c r="J23" s="20"/>
    </row>
    <row r="24" spans="2:10" x14ac:dyDescent="0.15">
      <c r="B24" s="8" t="s">
        <v>52</v>
      </c>
      <c r="C24" s="8"/>
      <c r="D24" s="6" t="s">
        <v>42</v>
      </c>
      <c r="E24" s="20"/>
      <c r="F24" s="28">
        <f>SUM(E25:E26)</f>
        <v>99217</v>
      </c>
      <c r="G24" s="20"/>
      <c r="H24" s="28">
        <f>SUM(G25:G26)</f>
        <v>126292</v>
      </c>
      <c r="I24" s="20"/>
      <c r="J24" s="20">
        <f>SUM(I25:I26)</f>
        <v>126292</v>
      </c>
    </row>
    <row r="25" spans="2:10" x14ac:dyDescent="0.15">
      <c r="C25" s="8" t="s">
        <v>0</v>
      </c>
      <c r="D25" s="8" t="s">
        <v>43</v>
      </c>
      <c r="E25" s="20">
        <v>624</v>
      </c>
      <c r="F25" s="28"/>
      <c r="G25" s="20">
        <v>624</v>
      </c>
      <c r="H25" s="28"/>
      <c r="I25" s="20">
        <v>624</v>
      </c>
      <c r="J25" s="20"/>
    </row>
    <row r="26" spans="2:10" x14ac:dyDescent="0.15">
      <c r="C26" s="8" t="s">
        <v>6</v>
      </c>
      <c r="D26" s="8" t="s">
        <v>44</v>
      </c>
      <c r="E26" s="20">
        <v>98593</v>
      </c>
      <c r="F26" s="28"/>
      <c r="G26" s="20">
        <v>125668</v>
      </c>
      <c r="H26" s="28"/>
      <c r="I26" s="20">
        <v>125668</v>
      </c>
      <c r="J26" s="20"/>
    </row>
    <row r="27" spans="2:10" x14ac:dyDescent="0.15">
      <c r="C27" s="8" t="s">
        <v>7</v>
      </c>
      <c r="D27" s="8" t="s">
        <v>45</v>
      </c>
      <c r="E27" s="7"/>
      <c r="F27" s="28"/>
      <c r="G27" s="20"/>
      <c r="H27" s="28"/>
      <c r="I27" s="20"/>
      <c r="J27" s="20"/>
    </row>
    <row r="28" spans="2:10" ht="21" x14ac:dyDescent="0.15">
      <c r="C28" s="8" t="s">
        <v>31</v>
      </c>
      <c r="D28" s="6" t="s">
        <v>46</v>
      </c>
      <c r="E28" s="7"/>
      <c r="F28" s="28"/>
      <c r="G28" s="20"/>
      <c r="H28" s="28"/>
      <c r="I28" s="20"/>
      <c r="J28" s="20"/>
    </row>
    <row r="29" spans="2:10" ht="21" x14ac:dyDescent="0.15">
      <c r="B29" s="8" t="s">
        <v>37</v>
      </c>
      <c r="C29" s="8"/>
      <c r="D29" s="6" t="s">
        <v>47</v>
      </c>
      <c r="E29" s="7"/>
      <c r="F29" s="28"/>
      <c r="G29" s="20"/>
      <c r="H29" s="28"/>
      <c r="I29" s="20"/>
      <c r="J29" s="20"/>
    </row>
    <row r="30" spans="2:10" x14ac:dyDescent="0.15">
      <c r="B30" s="1" t="s">
        <v>38</v>
      </c>
      <c r="C30" s="8"/>
      <c r="D30" s="8" t="s">
        <v>48</v>
      </c>
      <c r="E30" s="7"/>
      <c r="F30" s="28"/>
      <c r="G30" s="20"/>
      <c r="H30" s="28"/>
      <c r="I30" s="20"/>
      <c r="J30" s="20"/>
    </row>
    <row r="31" spans="2:10" x14ac:dyDescent="0.15">
      <c r="B31" s="1" t="s">
        <v>39</v>
      </c>
      <c r="C31" s="8"/>
      <c r="D31" s="8" t="s">
        <v>49</v>
      </c>
      <c r="E31" s="7"/>
      <c r="F31" s="28"/>
      <c r="G31" s="20"/>
      <c r="H31" s="28"/>
      <c r="I31" s="20"/>
      <c r="J31" s="20"/>
    </row>
    <row r="32" spans="2:10" x14ac:dyDescent="0.15">
      <c r="B32" s="8" t="s">
        <v>40</v>
      </c>
      <c r="C32" s="8"/>
      <c r="D32" s="6" t="s">
        <v>50</v>
      </c>
      <c r="E32" s="7"/>
      <c r="F32" s="29">
        <v>407732</v>
      </c>
      <c r="G32" s="21"/>
      <c r="H32" s="29">
        <v>386532</v>
      </c>
      <c r="I32" s="21"/>
      <c r="J32" s="21">
        <v>386532</v>
      </c>
    </row>
    <row r="33" spans="1:10" x14ac:dyDescent="0.15">
      <c r="B33" s="11" t="s">
        <v>13</v>
      </c>
      <c r="C33" s="11"/>
      <c r="D33" s="12"/>
      <c r="E33" s="7"/>
      <c r="F33" s="28">
        <f>SUM(F15:F32)</f>
        <v>19543638</v>
      </c>
      <c r="G33" s="20"/>
      <c r="H33" s="28">
        <f>SUM(H15:H32)</f>
        <v>19912563</v>
      </c>
      <c r="I33" s="20"/>
      <c r="J33" s="20">
        <f>SUM(J15:J32)</f>
        <v>20008760</v>
      </c>
    </row>
    <row r="34" spans="1:10" x14ac:dyDescent="0.15">
      <c r="B34" s="11" t="s">
        <v>14</v>
      </c>
      <c r="C34" s="11"/>
      <c r="D34" s="12"/>
      <c r="E34" s="7"/>
      <c r="F34" s="28">
        <f>F13-F33</f>
        <v>75010</v>
      </c>
      <c r="G34" s="20"/>
      <c r="H34" s="28">
        <f>H13-H33</f>
        <v>77010</v>
      </c>
      <c r="I34" s="20"/>
      <c r="J34" s="20">
        <f>J13-J33</f>
        <v>77010</v>
      </c>
    </row>
    <row r="35" spans="1:10" x14ac:dyDescent="0.15">
      <c r="A35" s="3" t="s">
        <v>8</v>
      </c>
      <c r="C35" s="13"/>
      <c r="D35" s="14" t="s">
        <v>53</v>
      </c>
      <c r="E35" s="7"/>
      <c r="F35" s="28"/>
      <c r="G35" s="20"/>
      <c r="H35" s="28"/>
      <c r="I35" s="20"/>
      <c r="J35" s="20"/>
    </row>
    <row r="36" spans="1:10" x14ac:dyDescent="0.15">
      <c r="B36" s="8" t="s">
        <v>41</v>
      </c>
      <c r="C36" s="8"/>
      <c r="D36" s="6" t="s">
        <v>70</v>
      </c>
      <c r="E36" s="7"/>
      <c r="F36" s="28">
        <v>39000</v>
      </c>
      <c r="G36" s="20"/>
      <c r="H36" s="28">
        <v>39000</v>
      </c>
      <c r="I36" s="20"/>
      <c r="J36" s="20">
        <v>39000</v>
      </c>
    </row>
    <row r="37" spans="1:10" x14ac:dyDescent="0.15">
      <c r="B37" s="8" t="s">
        <v>54</v>
      </c>
      <c r="C37" s="8"/>
      <c r="D37" s="6" t="s">
        <v>51</v>
      </c>
      <c r="E37" s="7"/>
      <c r="F37" s="28">
        <v>25000</v>
      </c>
      <c r="G37" s="20"/>
      <c r="H37" s="28">
        <v>25000</v>
      </c>
      <c r="I37" s="20"/>
      <c r="J37" s="20">
        <v>25000</v>
      </c>
    </row>
    <row r="38" spans="1:10" x14ac:dyDescent="0.15">
      <c r="C38" s="1" t="s">
        <v>0</v>
      </c>
      <c r="D38" s="6" t="s">
        <v>71</v>
      </c>
      <c r="E38" s="7"/>
      <c r="F38" s="28"/>
      <c r="G38" s="20"/>
      <c r="H38" s="28"/>
      <c r="I38" s="20"/>
      <c r="J38" s="20"/>
    </row>
    <row r="39" spans="1:10" ht="21" x14ac:dyDescent="0.15">
      <c r="C39" s="8" t="s">
        <v>6</v>
      </c>
      <c r="D39" s="6" t="s">
        <v>55</v>
      </c>
      <c r="E39" s="7"/>
      <c r="F39" s="28"/>
      <c r="G39" s="20"/>
      <c r="H39" s="28"/>
      <c r="I39" s="20"/>
      <c r="J39" s="20"/>
    </row>
    <row r="40" spans="1:10" ht="21" x14ac:dyDescent="0.15">
      <c r="C40" s="8" t="s">
        <v>7</v>
      </c>
      <c r="D40" s="6" t="s">
        <v>56</v>
      </c>
      <c r="E40" s="7"/>
      <c r="F40" s="28"/>
      <c r="G40" s="20"/>
      <c r="H40" s="28"/>
      <c r="I40" s="20"/>
      <c r="J40" s="20"/>
    </row>
    <row r="41" spans="1:10" x14ac:dyDescent="0.15">
      <c r="C41" s="8" t="s">
        <v>31</v>
      </c>
      <c r="D41" s="6" t="s">
        <v>72</v>
      </c>
      <c r="E41" s="20">
        <v>25000</v>
      </c>
      <c r="F41" s="28"/>
      <c r="G41" s="20">
        <v>25000</v>
      </c>
      <c r="H41" s="28"/>
      <c r="I41" s="20">
        <v>25000</v>
      </c>
      <c r="J41" s="20"/>
    </row>
    <row r="42" spans="1:10" x14ac:dyDescent="0.15">
      <c r="B42" s="8" t="s">
        <v>57</v>
      </c>
      <c r="C42" s="8"/>
      <c r="D42" s="6" t="s">
        <v>73</v>
      </c>
      <c r="E42" s="7"/>
      <c r="F42" s="28">
        <v>1010</v>
      </c>
      <c r="G42" s="20"/>
      <c r="H42" s="28">
        <v>1010</v>
      </c>
      <c r="I42" s="20"/>
      <c r="J42" s="20">
        <v>1010</v>
      </c>
    </row>
    <row r="43" spans="1:10" x14ac:dyDescent="0.15">
      <c r="B43" s="8" t="s">
        <v>58</v>
      </c>
      <c r="C43" s="8"/>
      <c r="D43" s="6" t="s">
        <v>59</v>
      </c>
      <c r="E43" s="7"/>
      <c r="F43" s="29"/>
      <c r="G43" s="21"/>
      <c r="H43" s="29"/>
      <c r="I43" s="21"/>
      <c r="J43" s="21"/>
    </row>
    <row r="44" spans="1:10" x14ac:dyDescent="0.15">
      <c r="B44" s="11" t="s">
        <v>15</v>
      </c>
      <c r="C44" s="11"/>
      <c r="D44" s="12"/>
      <c r="E44" s="7"/>
      <c r="F44" s="28">
        <f>F36+F37+F41-F42</f>
        <v>62990</v>
      </c>
      <c r="G44" s="20"/>
      <c r="H44" s="28">
        <f>H36+H37+H41-H42</f>
        <v>62990</v>
      </c>
      <c r="I44" s="20"/>
      <c r="J44" s="20">
        <f>J36+J37+J41-J42</f>
        <v>62990</v>
      </c>
    </row>
    <row r="45" spans="1:10" x14ac:dyDescent="0.15">
      <c r="A45" s="3" t="s">
        <v>9</v>
      </c>
      <c r="B45" s="13"/>
      <c r="C45" s="13"/>
      <c r="D45" s="14" t="s">
        <v>60</v>
      </c>
      <c r="E45" s="7"/>
      <c r="F45" s="28"/>
      <c r="G45" s="20"/>
      <c r="H45" s="28"/>
      <c r="I45" s="20"/>
      <c r="J45" s="20"/>
    </row>
    <row r="46" spans="1:10" x14ac:dyDescent="0.15">
      <c r="B46" s="8" t="s">
        <v>62</v>
      </c>
      <c r="C46" s="8"/>
      <c r="D46" s="6" t="s">
        <v>61</v>
      </c>
      <c r="E46" s="7"/>
      <c r="F46" s="28"/>
      <c r="G46" s="20"/>
      <c r="H46" s="28"/>
      <c r="I46" s="20"/>
      <c r="J46" s="20"/>
    </row>
    <row r="47" spans="1:10" x14ac:dyDescent="0.15">
      <c r="C47" s="8" t="s">
        <v>0</v>
      </c>
      <c r="D47" s="6" t="s">
        <v>63</v>
      </c>
      <c r="E47" s="7"/>
      <c r="F47" s="28"/>
      <c r="G47" s="20"/>
      <c r="H47" s="28"/>
      <c r="I47" s="20"/>
      <c r="J47" s="20"/>
    </row>
    <row r="48" spans="1:10" ht="12.75" customHeight="1" x14ac:dyDescent="0.15">
      <c r="C48" s="8" t="s">
        <v>6</v>
      </c>
      <c r="D48" s="6" t="s">
        <v>64</v>
      </c>
      <c r="E48" s="7"/>
      <c r="F48" s="28"/>
      <c r="G48" s="20"/>
      <c r="H48" s="28"/>
      <c r="I48" s="20"/>
      <c r="J48" s="20"/>
    </row>
    <row r="49" spans="2:10" ht="12.75" customHeight="1" x14ac:dyDescent="0.15">
      <c r="C49" s="8" t="s">
        <v>7</v>
      </c>
      <c r="D49" s="6" t="s">
        <v>65</v>
      </c>
      <c r="E49" s="7"/>
      <c r="F49" s="28"/>
      <c r="G49" s="20"/>
      <c r="H49" s="28"/>
      <c r="I49" s="20"/>
      <c r="J49" s="20"/>
    </row>
    <row r="50" spans="2:10" x14ac:dyDescent="0.15">
      <c r="B50" s="8" t="s">
        <v>66</v>
      </c>
      <c r="C50" s="8"/>
      <c r="D50" s="6" t="s">
        <v>67</v>
      </c>
      <c r="E50" s="7"/>
      <c r="F50" s="28"/>
      <c r="G50" s="20"/>
      <c r="H50" s="28"/>
      <c r="I50" s="20"/>
      <c r="J50" s="20"/>
    </row>
    <row r="51" spans="2:10" x14ac:dyDescent="0.15">
      <c r="C51" s="8" t="s">
        <v>0</v>
      </c>
      <c r="D51" s="6" t="s">
        <v>63</v>
      </c>
      <c r="E51" s="7"/>
      <c r="F51" s="28"/>
      <c r="G51" s="20"/>
      <c r="H51" s="28"/>
      <c r="I51" s="20"/>
      <c r="J51" s="20"/>
    </row>
    <row r="52" spans="2:10" ht="14.25" customHeight="1" x14ac:dyDescent="0.15">
      <c r="C52" s="8" t="s">
        <v>6</v>
      </c>
      <c r="D52" s="6" t="s">
        <v>64</v>
      </c>
      <c r="E52" s="7"/>
      <c r="F52" s="28"/>
      <c r="G52" s="20"/>
      <c r="H52" s="28"/>
      <c r="I52" s="20"/>
      <c r="J52" s="20"/>
    </row>
    <row r="53" spans="2:10" ht="16.5" customHeight="1" x14ac:dyDescent="0.15">
      <c r="C53" s="8" t="s">
        <v>7</v>
      </c>
      <c r="D53" s="6" t="s">
        <v>68</v>
      </c>
      <c r="E53" s="7"/>
      <c r="F53" s="29"/>
      <c r="G53" s="21"/>
      <c r="H53" s="29"/>
      <c r="I53" s="21"/>
      <c r="J53" s="21"/>
    </row>
    <row r="54" spans="2:10" x14ac:dyDescent="0.15">
      <c r="B54" s="11" t="s">
        <v>16</v>
      </c>
      <c r="C54" s="11"/>
      <c r="D54" s="12"/>
      <c r="E54" s="7"/>
      <c r="F54" s="28"/>
      <c r="G54" s="20"/>
      <c r="H54" s="28"/>
      <c r="I54" s="20"/>
      <c r="J54" s="20"/>
    </row>
    <row r="55" spans="2:10" x14ac:dyDescent="0.15">
      <c r="B55" s="11" t="s">
        <v>17</v>
      </c>
      <c r="C55" s="11"/>
      <c r="D55" s="12"/>
      <c r="E55" s="7"/>
      <c r="F55" s="29">
        <f>F34+F44</f>
        <v>138000</v>
      </c>
      <c r="G55" s="21"/>
      <c r="H55" s="29">
        <f>H34+H44</f>
        <v>140000</v>
      </c>
      <c r="I55" s="21"/>
      <c r="J55" s="21">
        <f>J34+J44</f>
        <v>140000</v>
      </c>
    </row>
    <row r="56" spans="2:10" x14ac:dyDescent="0.15">
      <c r="B56" s="8" t="s">
        <v>18</v>
      </c>
      <c r="C56" s="8"/>
      <c r="D56" s="6"/>
      <c r="E56" s="7"/>
      <c r="F56" s="28">
        <v>138000</v>
      </c>
      <c r="G56" s="20"/>
      <c r="H56" s="28">
        <v>140000</v>
      </c>
      <c r="I56" s="20"/>
      <c r="J56" s="20">
        <v>140000</v>
      </c>
    </row>
    <row r="57" spans="2:10" x14ac:dyDescent="0.15">
      <c r="B57" s="14" t="s">
        <v>19</v>
      </c>
      <c r="C57" s="14"/>
      <c r="D57" s="4"/>
      <c r="E57" s="7"/>
      <c r="F57" s="28">
        <v>0</v>
      </c>
      <c r="G57" s="20"/>
      <c r="H57" s="28">
        <v>0</v>
      </c>
      <c r="I57" s="20"/>
      <c r="J57" s="20">
        <v>0</v>
      </c>
    </row>
    <row r="58" spans="2:10" x14ac:dyDescent="0.15">
      <c r="B58" s="9"/>
      <c r="C58" s="9"/>
      <c r="D58" s="10"/>
    </row>
    <row r="60" spans="2:10" x14ac:dyDescent="0.15">
      <c r="B60" s="15"/>
      <c r="C60" s="15"/>
      <c r="D60" s="16"/>
    </row>
  </sheetData>
  <mergeCells count="5">
    <mergeCell ref="A1:F1"/>
    <mergeCell ref="A3:F3"/>
    <mergeCell ref="E4:F4"/>
    <mergeCell ref="G4:H4"/>
    <mergeCell ref="I4:J4"/>
  </mergeCells>
  <printOptions gridLines="1"/>
  <pageMargins left="0" right="0" top="0.35433070866141736" bottom="0.35433070866141736" header="0" footer="0"/>
  <pageSetup paperSize="9" scale="82" orientation="landscape" verticalDpi="0" r:id="rId1"/>
  <headerFooter>
    <oddHeader>&amp;RALLEGATO "A"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C.E. SCHEMA REG.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Codini</dc:creator>
  <cp:lastModifiedBy>Rosalba Favata</cp:lastModifiedBy>
  <cp:lastPrinted>2022-12-23T08:58:37Z</cp:lastPrinted>
  <dcterms:created xsi:type="dcterms:W3CDTF">2021-08-19T10:07:33Z</dcterms:created>
  <dcterms:modified xsi:type="dcterms:W3CDTF">2022-12-23T09:05:07Z</dcterms:modified>
</cp:coreProperties>
</file>